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B\Dropbox\RPA\2023\PA RPA 2023-14 RBK Centralo vartu attirisana\"/>
    </mc:Choice>
  </mc:AlternateContent>
  <bookViews>
    <workbookView xWindow="0" yWindow="0" windowWidth="23040" windowHeight="9072"/>
  </bookViews>
  <sheets>
    <sheet name="T-1 " sheetId="17" r:id="rId1"/>
  </sheets>
  <definedNames>
    <definedName name="_xlnm.Print_Area" localSheetId="0">'T-1 '!$A$5:$P$33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7" l="1"/>
  <c r="H21" i="17"/>
  <c r="N21" i="17" l="1"/>
  <c r="O24" i="17"/>
  <c r="H24" i="17"/>
  <c r="M24" i="17" s="1"/>
  <c r="P24" i="17" s="1"/>
  <c r="L24" i="17"/>
  <c r="N20" i="17"/>
  <c r="L20" i="17"/>
  <c r="H20" i="17"/>
  <c r="O20" i="17" s="1"/>
  <c r="L19" i="17"/>
  <c r="N19" i="17"/>
  <c r="H19" i="17"/>
  <c r="N23" i="17"/>
  <c r="L23" i="17"/>
  <c r="K24" i="17" l="1"/>
  <c r="M20" i="17"/>
  <c r="P20" i="17" s="1"/>
  <c r="K20" i="17"/>
  <c r="H23" i="17"/>
  <c r="M23" i="17" s="1"/>
  <c r="K19" i="17"/>
  <c r="M19" i="17"/>
  <c r="O22" i="17"/>
  <c r="O23" i="17"/>
  <c r="K23" i="17" l="1"/>
  <c r="O19" i="17"/>
  <c r="P19" i="17" s="1"/>
  <c r="P23" i="17"/>
  <c r="H18" i="17"/>
  <c r="K22" i="17"/>
  <c r="M22" i="17"/>
  <c r="K18" i="17" l="1"/>
  <c r="N22" i="17"/>
  <c r="P22" i="17" s="1"/>
  <c r="L21" i="17"/>
  <c r="M21" i="17"/>
  <c r="L22" i="17"/>
  <c r="O21" i="17"/>
  <c r="O18" i="17" l="1"/>
  <c r="O25" i="17" s="1"/>
  <c r="P21" i="17"/>
  <c r="K21" i="17"/>
  <c r="L18" i="17"/>
  <c r="M18" i="17"/>
  <c r="M25" i="17" s="1"/>
  <c r="N18" i="17"/>
  <c r="N25" i="17" s="1"/>
  <c r="P18" i="17" l="1"/>
  <c r="P25" i="17" s="1"/>
  <c r="N26" i="17" l="1"/>
  <c r="P26" i="17" s="1"/>
  <c r="P27" i="17" l="1"/>
  <c r="P29" i="17" s="1"/>
  <c r="O13" i="17" l="1"/>
  <c r="P30" i="17"/>
  <c r="P31" i="17" s="1"/>
</calcChain>
</file>

<file path=xl/sharedStrings.xml><?xml version="1.0" encoding="utf-8"?>
<sst xmlns="http://schemas.openxmlformats.org/spreadsheetml/2006/main" count="61" uniqueCount="47">
  <si>
    <t>Nr.p.k.</t>
  </si>
  <si>
    <t>Darba nosaukums</t>
  </si>
  <si>
    <t>Mervien ība</t>
  </si>
  <si>
    <t>daudzums</t>
  </si>
  <si>
    <t>Vienības izmaksas</t>
  </si>
  <si>
    <t>Kopā uz visu apjomu</t>
  </si>
  <si>
    <t>laika norma (c/h)</t>
  </si>
  <si>
    <t>darbietilpība (c/h)</t>
  </si>
  <si>
    <t>Kods</t>
  </si>
  <si>
    <t xml:space="preserve">PVN </t>
  </si>
  <si>
    <t>darba samaksas likme (EUR/h)</t>
  </si>
  <si>
    <t>darba alga (EUR)</t>
  </si>
  <si>
    <t>materiāli (EUR)</t>
  </si>
  <si>
    <t>mehānismi (EUR)</t>
  </si>
  <si>
    <t>kopā (EUR)</t>
  </si>
  <si>
    <t>summa (EUR)</t>
  </si>
  <si>
    <t>Kopā :</t>
  </si>
  <si>
    <t>2</t>
  </si>
  <si>
    <t>Tāmes izmaksas EUR (bez PVN):</t>
  </si>
  <si>
    <t>Kopsumma bez PVN:</t>
  </si>
  <si>
    <t>Pavisam kopā (ar PVN):</t>
  </si>
  <si>
    <t xml:space="preserve">Objekta adrese:  </t>
  </si>
  <si>
    <t>1</t>
  </si>
  <si>
    <t>m2</t>
  </si>
  <si>
    <t>3</t>
  </si>
  <si>
    <t>4</t>
  </si>
  <si>
    <t>kpl.</t>
  </si>
  <si>
    <t>Transporta izmaksas</t>
  </si>
  <si>
    <t>Kopā, tai skaitā sociālais nodoklis</t>
  </si>
  <si>
    <t>Līgumcena</t>
  </si>
  <si>
    <t>Palīgmehānismi (pacēlājs, ģenerators, alumīnija tornis)</t>
  </si>
  <si>
    <t>Būves nosaukums: Rīgas Brāļu kapi</t>
  </si>
  <si>
    <t>6</t>
  </si>
  <si>
    <t>7</t>
  </si>
  <si>
    <t>Virsmas apstrāde ar Fungicīdu pirms tīrīšanas</t>
  </si>
  <si>
    <t xml:space="preserve"> Veikt objekta stāvokļa apsekošanu pirms darbu uzsākšanas.</t>
  </si>
  <si>
    <t xml:space="preserve">Veikt objekta fotofiksāciju (pirms darbu uzsākšanas, darbu gaitā un pēc darbu pabeigšanas) </t>
  </si>
  <si>
    <t>8</t>
  </si>
  <si>
    <t>Veikt šūnakmens fasādes virsmas tīrīšanu ar mikroabrazīvu, tai skaitā pēc tīrīšanas izmantotā abrazīva savākšana un utilizācija</t>
  </si>
  <si>
    <t>Objekta teritorijas  sakopšana pēc darbu pabeigšanas</t>
  </si>
  <si>
    <t xml:space="preserve">Objekta iekštelpu sakopšana, atbrīvošana no vecām iekārtām, mēbelēm, gružiem utml.  </t>
  </si>
  <si>
    <t>Pasūtītājs: Rīgas pašvaldības aģentūra "Rīgas pieminekļu aģentūra"</t>
  </si>
  <si>
    <t>Rīgas Brāļu kapu Centrālo vārtu fasādes attīrīšanas darbi</t>
  </si>
  <si>
    <t>Iepirkuma „Rīgas Brāļu kapu Centrālo vārtu fasādes attīrīšanas darbi”,</t>
  </si>
  <si>
    <t xml:space="preserve">Identifikācijas Nr. PA RPA 2023/14 </t>
  </si>
  <si>
    <t>Nolikuma 3. pielikums</t>
  </si>
  <si>
    <t>Restaurācijas darbu apjomi – Tehniskais-finanšu piedāvājums (forma)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</si>
</sst>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_ ;\-#,##0.00\ "/>
    <numFmt numFmtId="165" formatCode="#,##0.00\ [$LVL]"/>
    <numFmt numFmtId="166" formatCode="#,##0_ ;\-#,##0\ "/>
  </numFmts>
  <fonts count="18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sz val="10"/>
      <name val="Arial CE"/>
      <family val="2"/>
      <charset val="186"/>
    </font>
    <font>
      <b/>
      <sz val="10"/>
      <name val="Times New Roman"/>
      <family val="1"/>
      <charset val="186"/>
    </font>
    <font>
      <b/>
      <u/>
      <sz val="10"/>
      <color indexed="8"/>
      <name val="Arial"/>
      <family val="2"/>
      <charset val="186"/>
    </font>
    <font>
      <b/>
      <sz val="12"/>
      <color indexed="8"/>
      <name val="Arial"/>
      <family val="2"/>
      <charset val="186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3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top"/>
    </xf>
    <xf numFmtId="49" fontId="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2" fontId="3" fillId="0" borderId="0" xfId="0" applyNumberFormat="1" applyFont="1" applyAlignment="1">
      <alignment horizontal="right" vertical="top"/>
    </xf>
    <xf numFmtId="2" fontId="2" fillId="0" borderId="0" xfId="0" applyNumberFormat="1" applyFont="1" applyAlignment="1">
      <alignment horizontal="right" vertical="top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1" fillId="0" borderId="0" xfId="0" applyNumberFormat="1" applyFont="1"/>
    <xf numFmtId="2" fontId="8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left"/>
    </xf>
    <xf numFmtId="2" fontId="7" fillId="0" borderId="1" xfId="0" applyNumberFormat="1" applyFont="1" applyBorder="1" applyAlignment="1">
      <alignment horizontal="center" vertical="center" textRotation="90" wrapText="1"/>
    </xf>
    <xf numFmtId="2" fontId="1" fillId="0" borderId="0" xfId="0" applyNumberFormat="1" applyFont="1" applyAlignment="1">
      <alignment horizontal="right" vertical="top"/>
    </xf>
    <xf numFmtId="2" fontId="0" fillId="0" borderId="0" xfId="0" applyNumberFormat="1"/>
    <xf numFmtId="1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164" fontId="9" fillId="0" borderId="1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vertical="top"/>
    </xf>
    <xf numFmtId="164" fontId="9" fillId="0" borderId="1" xfId="0" applyNumberFormat="1" applyFont="1" applyBorder="1" applyAlignment="1">
      <alignment horizontal="right" vertical="top"/>
    </xf>
    <xf numFmtId="164" fontId="9" fillId="0" borderId="1" xfId="0" applyNumberFormat="1" applyFont="1" applyBorder="1"/>
    <xf numFmtId="164" fontId="7" fillId="0" borderId="1" xfId="0" applyNumberFormat="1" applyFont="1" applyBorder="1"/>
    <xf numFmtId="164" fontId="7" fillId="0" borderId="1" xfId="0" applyNumberFormat="1" applyFont="1" applyBorder="1" applyAlignment="1">
      <alignment horizontal="right" vertical="top"/>
    </xf>
    <xf numFmtId="164" fontId="5" fillId="0" borderId="1" xfId="0" applyNumberFormat="1" applyFont="1" applyBorder="1" applyAlignment="1">
      <alignment horizontal="right" vertical="top"/>
    </xf>
    <xf numFmtId="166" fontId="7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166" fontId="7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4" fontId="7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7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43" fontId="9" fillId="0" borderId="1" xfId="0" applyNumberFormat="1" applyFont="1" applyBorder="1" applyAlignment="1">
      <alignment horizontal="right" vertical="center"/>
    </xf>
    <xf numFmtId="43" fontId="9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right" wrapText="1"/>
    </xf>
    <xf numFmtId="10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9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right" vertical="center"/>
    </xf>
    <xf numFmtId="43" fontId="9" fillId="2" borderId="1" xfId="0" applyNumberFormat="1" applyFont="1" applyFill="1" applyBorder="1" applyAlignment="1">
      <alignment horizontal="right" vertical="center"/>
    </xf>
    <xf numFmtId="43" fontId="9" fillId="2" borderId="1" xfId="0" applyNumberFormat="1" applyFont="1" applyFill="1" applyBorder="1" applyAlignment="1">
      <alignment vertical="center"/>
    </xf>
    <xf numFmtId="0" fontId="7" fillId="2" borderId="1" xfId="0" quotePrefix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right" vertical="center"/>
    </xf>
    <xf numFmtId="43" fontId="9" fillId="3" borderId="1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</cellXfs>
  <cellStyles count="3">
    <cellStyle name="Excel Built-in Normal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33"/>
  <sheetViews>
    <sheetView tabSelected="1" zoomScaleNormal="100" workbookViewId="0">
      <selection activeCell="H9" sqref="H9"/>
    </sheetView>
  </sheetViews>
  <sheetFormatPr defaultRowHeight="13.2"/>
  <cols>
    <col min="1" max="1" width="4.6640625" customWidth="1"/>
    <col min="2" max="2" width="8.109375" customWidth="1"/>
    <col min="3" max="3" width="50.6640625" style="28" customWidth="1"/>
    <col min="4" max="4" width="8" style="29" customWidth="1"/>
    <col min="5" max="5" width="8.5546875" style="29" customWidth="1"/>
    <col min="6" max="6" width="6.44140625" customWidth="1"/>
    <col min="7" max="7" width="7" customWidth="1"/>
    <col min="8" max="8" width="8" customWidth="1"/>
    <col min="9" max="9" width="10" style="35" customWidth="1"/>
    <col min="10" max="10" width="9.109375" customWidth="1"/>
    <col min="11" max="11" width="11.5546875" customWidth="1"/>
    <col min="12" max="12" width="9.88671875" customWidth="1"/>
    <col min="13" max="13" width="10.6640625" customWidth="1"/>
    <col min="14" max="14" width="11.44140625" customWidth="1"/>
    <col min="15" max="15" width="10.5546875" customWidth="1"/>
    <col min="16" max="16" width="14.5546875" customWidth="1"/>
    <col min="17" max="17" width="9.6640625" bestFit="1" customWidth="1"/>
    <col min="18" max="18" width="14.109375" style="70" bestFit="1" customWidth="1"/>
    <col min="19" max="19" width="9.109375" style="70"/>
    <col min="20" max="20" width="9.109375" style="65"/>
  </cols>
  <sheetData>
    <row r="1" spans="1:20" ht="13.8">
      <c r="P1" s="97" t="s">
        <v>43</v>
      </c>
    </row>
    <row r="2" spans="1:20" ht="13.8">
      <c r="P2" s="97" t="s">
        <v>44</v>
      </c>
    </row>
    <row r="3" spans="1:20" ht="13.8">
      <c r="P3" s="97" t="s">
        <v>45</v>
      </c>
    </row>
    <row r="5" spans="1:20" s="41" customFormat="1" ht="15.6">
      <c r="A5" s="96" t="s">
        <v>46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R5" s="67"/>
      <c r="S5" s="67"/>
      <c r="T5" s="62"/>
    </row>
    <row r="6" spans="1:20" s="12" customFormat="1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R6" s="66"/>
      <c r="S6" s="66"/>
      <c r="T6" s="61"/>
    </row>
    <row r="7" spans="1:20" s="12" customFormat="1">
      <c r="A7" s="86" t="s">
        <v>42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R7" s="66"/>
      <c r="S7" s="66"/>
      <c r="T7" s="61"/>
    </row>
    <row r="8" spans="1:20" s="12" customFormat="1">
      <c r="A8" s="11"/>
      <c r="B8" s="11"/>
      <c r="C8" s="13"/>
      <c r="D8" s="11"/>
      <c r="E8" s="11"/>
      <c r="F8" s="11"/>
      <c r="G8" s="11"/>
      <c r="H8" s="11"/>
      <c r="I8" s="31"/>
      <c r="J8" s="11"/>
      <c r="K8" s="11"/>
      <c r="L8" s="11"/>
      <c r="M8" s="11"/>
      <c r="N8" s="11"/>
      <c r="O8" s="11"/>
      <c r="R8" s="66"/>
      <c r="S8" s="66"/>
      <c r="T8" s="61"/>
    </row>
    <row r="9" spans="1:20" s="41" customFormat="1" ht="15" customHeight="1">
      <c r="A9" s="42" t="s">
        <v>41</v>
      </c>
      <c r="B9" s="43"/>
      <c r="C9" s="44"/>
      <c r="R9" s="67"/>
      <c r="S9" s="67"/>
      <c r="T9" s="62"/>
    </row>
    <row r="10" spans="1:20" s="12" customFormat="1">
      <c r="A10" s="40" t="s">
        <v>31</v>
      </c>
      <c r="B10" s="37"/>
      <c r="C10" s="38"/>
      <c r="D10" s="37"/>
      <c r="E10" s="37"/>
      <c r="F10" s="37"/>
      <c r="G10" s="37"/>
      <c r="R10" s="66"/>
      <c r="S10" s="66"/>
      <c r="T10" s="61"/>
    </row>
    <row r="11" spans="1:20" s="12" customFormat="1" ht="14.25" customHeight="1">
      <c r="A11" s="47" t="s">
        <v>21</v>
      </c>
      <c r="B11" s="47"/>
      <c r="C11" s="48"/>
      <c r="D11" s="14"/>
      <c r="R11" s="66"/>
      <c r="S11" s="66"/>
      <c r="T11" s="61"/>
    </row>
    <row r="12" spans="1:20" s="17" customFormat="1">
      <c r="A12" s="4"/>
      <c r="B12" s="4"/>
      <c r="C12" s="15"/>
      <c r="D12" s="5"/>
      <c r="E12" s="16"/>
      <c r="F12" s="16"/>
      <c r="G12" s="16"/>
      <c r="H12" s="32"/>
      <c r="I12" s="16"/>
      <c r="J12" s="16"/>
      <c r="K12" s="16"/>
      <c r="L12" s="5"/>
      <c r="M12" s="6"/>
      <c r="N12" s="89"/>
      <c r="O12" s="89"/>
      <c r="R12" s="68"/>
      <c r="S12" s="68"/>
      <c r="T12" s="63"/>
    </row>
    <row r="13" spans="1:20" s="17" customFormat="1" ht="14.25" customHeight="1">
      <c r="A13" s="16"/>
      <c r="B13" s="16"/>
      <c r="C13" s="15"/>
      <c r="D13" s="5"/>
      <c r="E13" s="5"/>
      <c r="F13" s="16"/>
      <c r="G13" s="16"/>
      <c r="H13" s="16"/>
      <c r="I13" s="32"/>
      <c r="J13" s="16"/>
      <c r="K13" s="16"/>
      <c r="L13" s="16"/>
      <c r="M13" s="6"/>
      <c r="N13" s="6" t="s">
        <v>18</v>
      </c>
      <c r="O13" s="88">
        <f>P29</f>
        <v>0</v>
      </c>
      <c r="P13" s="88"/>
      <c r="R13" s="68"/>
      <c r="S13" s="68"/>
      <c r="T13" s="63"/>
    </row>
    <row r="14" spans="1:20" s="17" customFormat="1" ht="12.75" customHeight="1">
      <c r="A14" s="90" t="s">
        <v>0</v>
      </c>
      <c r="B14" s="90" t="s">
        <v>8</v>
      </c>
      <c r="C14" s="92" t="s">
        <v>1</v>
      </c>
      <c r="D14" s="90" t="s">
        <v>2</v>
      </c>
      <c r="E14" s="90" t="s">
        <v>3</v>
      </c>
      <c r="F14" s="87" t="s">
        <v>4</v>
      </c>
      <c r="G14" s="87"/>
      <c r="H14" s="87"/>
      <c r="I14" s="87"/>
      <c r="J14" s="87"/>
      <c r="K14" s="87"/>
      <c r="L14" s="87" t="s">
        <v>5</v>
      </c>
      <c r="M14" s="87"/>
      <c r="N14" s="87"/>
      <c r="O14" s="87"/>
      <c r="P14" s="87"/>
      <c r="R14" s="68"/>
      <c r="S14" s="68"/>
      <c r="T14" s="63"/>
    </row>
    <row r="15" spans="1:20" s="17" customFormat="1" ht="76.5" customHeight="1">
      <c r="A15" s="91"/>
      <c r="B15" s="91"/>
      <c r="C15" s="93"/>
      <c r="D15" s="91"/>
      <c r="E15" s="91"/>
      <c r="F15" s="10" t="s">
        <v>6</v>
      </c>
      <c r="G15" s="10" t="s">
        <v>10</v>
      </c>
      <c r="H15" s="10" t="s">
        <v>11</v>
      </c>
      <c r="I15" s="33" t="s">
        <v>12</v>
      </c>
      <c r="J15" s="10" t="s">
        <v>13</v>
      </c>
      <c r="K15" s="10" t="s">
        <v>14</v>
      </c>
      <c r="L15" s="10" t="s">
        <v>7</v>
      </c>
      <c r="M15" s="10" t="s">
        <v>11</v>
      </c>
      <c r="N15" s="33" t="s">
        <v>12</v>
      </c>
      <c r="O15" s="10" t="s">
        <v>13</v>
      </c>
      <c r="P15" s="10" t="s">
        <v>15</v>
      </c>
      <c r="R15" s="68"/>
      <c r="S15" s="68"/>
      <c r="T15" s="63"/>
    </row>
    <row r="16" spans="1:20" s="17" customFormat="1" ht="13.5" customHeight="1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9">
        <v>6</v>
      </c>
      <c r="G16" s="9">
        <v>7</v>
      </c>
      <c r="H16" s="9">
        <v>8</v>
      </c>
      <c r="I16" s="36">
        <v>9</v>
      </c>
      <c r="J16" s="9">
        <v>10</v>
      </c>
      <c r="K16" s="9">
        <v>11</v>
      </c>
      <c r="L16" s="9">
        <v>12</v>
      </c>
      <c r="M16" s="9">
        <v>13</v>
      </c>
      <c r="N16" s="9">
        <v>14</v>
      </c>
      <c r="O16" s="9">
        <v>15</v>
      </c>
      <c r="P16" s="9">
        <v>16</v>
      </c>
      <c r="R16" s="68"/>
      <c r="S16" s="68"/>
      <c r="T16" s="63"/>
    </row>
    <row r="17" spans="1:21" s="17" customFormat="1" ht="13.5" customHeight="1">
      <c r="A17" s="9"/>
      <c r="B17" s="9"/>
      <c r="C17" s="9"/>
      <c r="D17" s="9"/>
      <c r="E17" s="9"/>
      <c r="F17" s="9"/>
      <c r="G17" s="9"/>
      <c r="H17" s="9"/>
      <c r="I17" s="36"/>
      <c r="J17" s="9"/>
      <c r="K17" s="9"/>
      <c r="L17" s="9"/>
      <c r="M17" s="9"/>
      <c r="N17" s="9"/>
      <c r="O17" s="9"/>
      <c r="P17" s="9"/>
      <c r="R17" s="68"/>
      <c r="S17" s="68"/>
      <c r="T17" s="63"/>
    </row>
    <row r="18" spans="1:21" s="1" customFormat="1" ht="47.25" customHeight="1">
      <c r="A18" s="3" t="s">
        <v>22</v>
      </c>
      <c r="B18" s="39" t="s">
        <v>29</v>
      </c>
      <c r="C18" s="78" t="s">
        <v>36</v>
      </c>
      <c r="D18" s="79" t="s">
        <v>26</v>
      </c>
      <c r="E18" s="80">
        <v>1</v>
      </c>
      <c r="F18" s="81"/>
      <c r="G18" s="82"/>
      <c r="H18" s="82">
        <f>G18*F18</f>
        <v>0</v>
      </c>
      <c r="I18" s="82"/>
      <c r="J18" s="82"/>
      <c r="K18" s="83">
        <f t="shared" ref="K18:K22" si="0">H18+I18+J18</f>
        <v>0</v>
      </c>
      <c r="L18" s="83">
        <f t="shared" ref="L18:L22" si="1">E18*F18</f>
        <v>0</v>
      </c>
      <c r="M18" s="81">
        <f t="shared" ref="M18:M22" si="2">E18*H18</f>
        <v>0</v>
      </c>
      <c r="N18" s="81">
        <f t="shared" ref="N18:N24" si="3">E18*I18</f>
        <v>0</v>
      </c>
      <c r="O18" s="81">
        <f t="shared" ref="O18:O21" si="4">E18*J18</f>
        <v>0</v>
      </c>
      <c r="P18" s="81">
        <f t="shared" ref="P18:P21" si="5">M18+N18+O18</f>
        <v>0</v>
      </c>
      <c r="Q18" s="30"/>
      <c r="R18" s="69"/>
      <c r="S18" s="69"/>
      <c r="T18" s="69"/>
      <c r="U18" s="69"/>
    </row>
    <row r="19" spans="1:21" s="1" customFormat="1" ht="36" customHeight="1">
      <c r="A19" s="3" t="s">
        <v>17</v>
      </c>
      <c r="B19" s="39" t="s">
        <v>29</v>
      </c>
      <c r="C19" s="78" t="s">
        <v>35</v>
      </c>
      <c r="D19" s="79" t="s">
        <v>26</v>
      </c>
      <c r="E19" s="80">
        <v>1</v>
      </c>
      <c r="F19" s="81"/>
      <c r="G19" s="82"/>
      <c r="H19" s="82">
        <f>G19*F19</f>
        <v>0</v>
      </c>
      <c r="I19" s="82"/>
      <c r="J19" s="82"/>
      <c r="K19" s="83">
        <f t="shared" ref="K19:K20" si="6">H19+I19+J19</f>
        <v>0</v>
      </c>
      <c r="L19" s="83">
        <f t="shared" ref="L19:L20" si="7">E19*F19</f>
        <v>0</v>
      </c>
      <c r="M19" s="81">
        <f t="shared" ref="M19:M20" si="8">E19*H19</f>
        <v>0</v>
      </c>
      <c r="N19" s="81">
        <f t="shared" ref="N19:N20" si="9">E19*I19</f>
        <v>0</v>
      </c>
      <c r="O19" s="81">
        <f t="shared" ref="O19:O20" si="10">E19*J19</f>
        <v>0</v>
      </c>
      <c r="P19" s="81">
        <f t="shared" ref="P19:P20" si="11">M19+N19+O19</f>
        <v>0</v>
      </c>
      <c r="Q19" s="30"/>
      <c r="R19" s="69"/>
      <c r="S19" s="69"/>
      <c r="T19" s="69"/>
      <c r="U19" s="69"/>
    </row>
    <row r="20" spans="1:21" s="1" customFormat="1" ht="36" customHeight="1">
      <c r="A20" s="3" t="s">
        <v>24</v>
      </c>
      <c r="B20" s="39" t="s">
        <v>29</v>
      </c>
      <c r="C20" s="78" t="s">
        <v>34</v>
      </c>
      <c r="D20" s="79" t="s">
        <v>23</v>
      </c>
      <c r="E20" s="80">
        <v>927</v>
      </c>
      <c r="F20" s="81"/>
      <c r="G20" s="82"/>
      <c r="H20" s="82">
        <f>G20*F20</f>
        <v>0</v>
      </c>
      <c r="I20" s="82"/>
      <c r="J20" s="82"/>
      <c r="K20" s="83">
        <f t="shared" si="6"/>
        <v>0</v>
      </c>
      <c r="L20" s="83">
        <f t="shared" si="7"/>
        <v>0</v>
      </c>
      <c r="M20" s="81">
        <f t="shared" si="8"/>
        <v>0</v>
      </c>
      <c r="N20" s="81">
        <f t="shared" si="9"/>
        <v>0</v>
      </c>
      <c r="O20" s="81">
        <f t="shared" si="10"/>
        <v>0</v>
      </c>
      <c r="P20" s="81">
        <f t="shared" si="11"/>
        <v>0</v>
      </c>
      <c r="Q20" s="30"/>
      <c r="R20" s="69"/>
      <c r="S20" s="69"/>
      <c r="T20" s="69"/>
      <c r="U20" s="69"/>
    </row>
    <row r="21" spans="1:21" s="1" customFormat="1" ht="39" customHeight="1">
      <c r="A21" s="3" t="s">
        <v>25</v>
      </c>
      <c r="B21" s="39" t="s">
        <v>29</v>
      </c>
      <c r="C21" s="84" t="s">
        <v>38</v>
      </c>
      <c r="D21" s="79" t="s">
        <v>23</v>
      </c>
      <c r="E21" s="80">
        <v>927</v>
      </c>
      <c r="F21" s="81"/>
      <c r="G21" s="82"/>
      <c r="H21" s="82">
        <f>G21*F21</f>
        <v>0</v>
      </c>
      <c r="I21" s="82"/>
      <c r="J21" s="82"/>
      <c r="K21" s="83">
        <f t="shared" si="0"/>
        <v>0</v>
      </c>
      <c r="L21" s="83">
        <f t="shared" si="1"/>
        <v>0</v>
      </c>
      <c r="M21" s="81">
        <f t="shared" si="2"/>
        <v>0</v>
      </c>
      <c r="N21" s="81">
        <f>E21*I21</f>
        <v>0</v>
      </c>
      <c r="O21" s="81">
        <f t="shared" si="4"/>
        <v>0</v>
      </c>
      <c r="P21" s="81">
        <f t="shared" si="5"/>
        <v>0</v>
      </c>
      <c r="Q21" s="30"/>
      <c r="R21" s="69"/>
      <c r="S21" s="69"/>
      <c r="T21" s="69"/>
      <c r="U21" s="69"/>
    </row>
    <row r="22" spans="1:21" s="1" customFormat="1" ht="16.5" customHeight="1">
      <c r="A22" s="3" t="s">
        <v>32</v>
      </c>
      <c r="B22" s="39" t="s">
        <v>29</v>
      </c>
      <c r="C22" s="78" t="s">
        <v>30</v>
      </c>
      <c r="D22" s="79" t="s">
        <v>26</v>
      </c>
      <c r="E22" s="80">
        <v>1</v>
      </c>
      <c r="F22" s="94"/>
      <c r="G22" s="95"/>
      <c r="H22" s="95"/>
      <c r="I22" s="95"/>
      <c r="J22" s="82"/>
      <c r="K22" s="83">
        <f t="shared" si="0"/>
        <v>0</v>
      </c>
      <c r="L22" s="83">
        <f t="shared" si="1"/>
        <v>0</v>
      </c>
      <c r="M22" s="81">
        <f t="shared" si="2"/>
        <v>0</v>
      </c>
      <c r="N22" s="81">
        <f t="shared" si="3"/>
        <v>0</v>
      </c>
      <c r="O22" s="81">
        <f t="shared" ref="O22" si="12">E22*J22</f>
        <v>0</v>
      </c>
      <c r="P22" s="81">
        <f t="shared" ref="P22" si="13">M22+N22+O22</f>
        <v>0</v>
      </c>
      <c r="Q22" s="30"/>
      <c r="R22" s="69"/>
      <c r="S22" s="69"/>
      <c r="T22" s="69"/>
      <c r="U22" s="69"/>
    </row>
    <row r="23" spans="1:21" s="1" customFormat="1" ht="24.75" customHeight="1">
      <c r="A23" s="3" t="s">
        <v>33</v>
      </c>
      <c r="B23" s="39" t="s">
        <v>29</v>
      </c>
      <c r="C23" s="78" t="s">
        <v>39</v>
      </c>
      <c r="D23" s="79" t="s">
        <v>26</v>
      </c>
      <c r="E23" s="80">
        <v>1</v>
      </c>
      <c r="F23" s="81"/>
      <c r="G23" s="82"/>
      <c r="H23" s="82">
        <f>G23*F23</f>
        <v>0</v>
      </c>
      <c r="I23" s="82"/>
      <c r="J23" s="82"/>
      <c r="K23" s="83">
        <f t="shared" ref="K23:K24" si="14">H23+I23+J23</f>
        <v>0</v>
      </c>
      <c r="L23" s="83">
        <f t="shared" ref="L23:L24" si="15">E23*F23</f>
        <v>0</v>
      </c>
      <c r="M23" s="81">
        <f t="shared" ref="M23:M24" si="16">E23*H23</f>
        <v>0</v>
      </c>
      <c r="N23" s="81">
        <f t="shared" ref="N23" si="17">E23*I23</f>
        <v>0</v>
      </c>
      <c r="O23" s="81">
        <f t="shared" ref="O23:O24" si="18">E23*J23</f>
        <v>0</v>
      </c>
      <c r="P23" s="81">
        <f t="shared" ref="P23:P24" si="19">M23+N23+O23</f>
        <v>0</v>
      </c>
      <c r="Q23" s="30"/>
      <c r="R23" s="69"/>
      <c r="S23" s="69"/>
      <c r="T23" s="69"/>
      <c r="U23" s="69"/>
    </row>
    <row r="24" spans="1:21" s="1" customFormat="1" ht="24.75" customHeight="1">
      <c r="A24" s="3" t="s">
        <v>37</v>
      </c>
      <c r="B24" s="39" t="s">
        <v>29</v>
      </c>
      <c r="C24" s="78" t="s">
        <v>40</v>
      </c>
      <c r="D24" s="79" t="s">
        <v>26</v>
      </c>
      <c r="E24" s="80">
        <v>1</v>
      </c>
      <c r="F24" s="81"/>
      <c r="G24" s="82"/>
      <c r="H24" s="82">
        <f>G24*F24</f>
        <v>0</v>
      </c>
      <c r="I24" s="82"/>
      <c r="J24" s="82"/>
      <c r="K24" s="83">
        <f t="shared" si="14"/>
        <v>0</v>
      </c>
      <c r="L24" s="83">
        <f t="shared" si="15"/>
        <v>0</v>
      </c>
      <c r="M24" s="81">
        <f t="shared" si="16"/>
        <v>0</v>
      </c>
      <c r="N24" s="81">
        <f t="shared" si="3"/>
        <v>0</v>
      </c>
      <c r="O24" s="81">
        <f t="shared" si="18"/>
        <v>0</v>
      </c>
      <c r="P24" s="81">
        <f t="shared" si="19"/>
        <v>0</v>
      </c>
      <c r="Q24" s="30"/>
      <c r="R24" s="69"/>
      <c r="S24" s="69"/>
      <c r="T24" s="69"/>
      <c r="U24" s="69"/>
    </row>
    <row r="25" spans="1:21" s="1" customFormat="1" ht="16.5" customHeight="1">
      <c r="A25" s="45"/>
      <c r="B25" s="39"/>
      <c r="C25" s="46" t="s">
        <v>28</v>
      </c>
      <c r="D25" s="7"/>
      <c r="E25" s="8"/>
      <c r="F25" s="49"/>
      <c r="G25" s="71"/>
      <c r="H25" s="71"/>
      <c r="I25" s="71"/>
      <c r="J25" s="71"/>
      <c r="K25" s="72"/>
      <c r="L25" s="72"/>
      <c r="M25" s="51">
        <f>SUM(M18:M23)</f>
        <v>0</v>
      </c>
      <c r="N25" s="51">
        <f>SUM(N18:N24)</f>
        <v>0</v>
      </c>
      <c r="O25" s="51">
        <f t="shared" ref="O25" si="20">SUM(O18:O23)</f>
        <v>0</v>
      </c>
      <c r="P25" s="51">
        <f>SUM(P18:P24)</f>
        <v>0</v>
      </c>
      <c r="Q25" s="30"/>
      <c r="R25" s="69"/>
      <c r="S25" s="69"/>
      <c r="T25" s="69"/>
      <c r="U25" s="69"/>
    </row>
    <row r="26" spans="1:21" s="1" customFormat="1" ht="13.5" customHeight="1">
      <c r="A26" s="3"/>
      <c r="B26" s="39"/>
      <c r="C26" s="77" t="s">
        <v>27</v>
      </c>
      <c r="D26" s="7"/>
      <c r="E26" s="8"/>
      <c r="F26" s="49"/>
      <c r="G26" s="49"/>
      <c r="H26" s="49"/>
      <c r="I26" s="49"/>
      <c r="J26" s="49"/>
      <c r="K26" s="50"/>
      <c r="L26" s="50"/>
      <c r="M26" s="49"/>
      <c r="N26" s="49">
        <f>N25*0.1</f>
        <v>0</v>
      </c>
      <c r="O26" s="49"/>
      <c r="P26" s="49">
        <f>N26</f>
        <v>0</v>
      </c>
      <c r="R26" s="69"/>
      <c r="S26" s="69"/>
      <c r="T26" s="64"/>
    </row>
    <row r="27" spans="1:21">
      <c r="A27" s="18"/>
      <c r="B27" s="18"/>
      <c r="C27" s="19" t="s">
        <v>16</v>
      </c>
      <c r="D27" s="7"/>
      <c r="E27" s="7"/>
      <c r="F27" s="50"/>
      <c r="G27" s="50"/>
      <c r="H27" s="50"/>
      <c r="I27" s="50"/>
      <c r="J27" s="50"/>
      <c r="K27" s="50"/>
      <c r="L27" s="52"/>
      <c r="M27" s="52"/>
      <c r="N27" s="52"/>
      <c r="O27" s="52"/>
      <c r="P27" s="52">
        <f>SUM(P25:P26)</f>
        <v>0</v>
      </c>
    </row>
    <row r="28" spans="1:21">
      <c r="A28" s="18"/>
      <c r="B28" s="18"/>
      <c r="C28" s="73"/>
      <c r="D28" s="74"/>
      <c r="E28" s="7"/>
      <c r="F28" s="50"/>
      <c r="G28" s="50"/>
      <c r="H28" s="50"/>
      <c r="I28" s="50"/>
      <c r="J28" s="50"/>
      <c r="K28" s="50"/>
      <c r="L28" s="53"/>
      <c r="M28" s="53"/>
      <c r="N28" s="53"/>
      <c r="O28" s="53"/>
      <c r="P28" s="53"/>
    </row>
    <row r="29" spans="1:21">
      <c r="A29" s="18"/>
      <c r="B29" s="18"/>
      <c r="C29" s="19" t="s">
        <v>19</v>
      </c>
      <c r="D29" s="7"/>
      <c r="E29" s="7"/>
      <c r="F29" s="50"/>
      <c r="G29" s="50"/>
      <c r="H29" s="50"/>
      <c r="I29" s="50"/>
      <c r="J29" s="50"/>
      <c r="K29" s="50"/>
      <c r="L29" s="53"/>
      <c r="M29" s="52"/>
      <c r="N29" s="52"/>
      <c r="O29" s="52"/>
      <c r="P29" s="52">
        <f>SUM(P27+P28)</f>
        <v>0</v>
      </c>
    </row>
    <row r="30" spans="1:21" s="1" customFormat="1">
      <c r="A30" s="3"/>
      <c r="B30" s="3"/>
      <c r="C30" s="75" t="s">
        <v>9</v>
      </c>
      <c r="D30" s="76">
        <v>0.21</v>
      </c>
      <c r="E30" s="7"/>
      <c r="F30" s="50"/>
      <c r="G30" s="50"/>
      <c r="H30" s="49"/>
      <c r="I30" s="49"/>
      <c r="J30" s="49"/>
      <c r="K30" s="50"/>
      <c r="L30" s="53"/>
      <c r="M30" s="54"/>
      <c r="N30" s="54"/>
      <c r="O30" s="54"/>
      <c r="P30" s="54">
        <f>P29*0.21</f>
        <v>0</v>
      </c>
      <c r="R30" s="69"/>
      <c r="S30" s="69"/>
      <c r="T30" s="64"/>
    </row>
    <row r="31" spans="1:21" s="1" customFormat="1">
      <c r="A31" s="20"/>
      <c r="B31" s="20"/>
      <c r="C31" s="19" t="s">
        <v>20</v>
      </c>
      <c r="D31" s="21"/>
      <c r="E31" s="21"/>
      <c r="F31" s="55"/>
      <c r="G31" s="55"/>
      <c r="H31" s="56"/>
      <c r="I31" s="56"/>
      <c r="J31" s="56"/>
      <c r="K31" s="57"/>
      <c r="L31" s="58"/>
      <c r="M31" s="59"/>
      <c r="N31" s="59"/>
      <c r="O31" s="59"/>
      <c r="P31" s="60">
        <f>SUM(P29+P30)</f>
        <v>0</v>
      </c>
      <c r="R31" s="69"/>
      <c r="S31" s="69"/>
      <c r="T31" s="64"/>
    </row>
    <row r="32" spans="1:21" s="1" customFormat="1">
      <c r="A32" s="22"/>
      <c r="B32" s="22"/>
      <c r="C32" s="23"/>
      <c r="D32" s="24"/>
      <c r="E32" s="24"/>
      <c r="F32" s="25"/>
      <c r="G32" s="25"/>
      <c r="H32" s="2"/>
      <c r="I32" s="34"/>
      <c r="J32" s="2"/>
      <c r="M32" s="26"/>
      <c r="N32" s="26"/>
      <c r="O32" s="26"/>
      <c r="P32" s="27"/>
      <c r="R32" s="69"/>
      <c r="S32" s="69"/>
      <c r="T32" s="64"/>
    </row>
    <row r="33" spans="1:20" s="1" customFormat="1">
      <c r="A33" s="22"/>
      <c r="B33" s="22"/>
      <c r="C33" s="23"/>
      <c r="D33" s="24"/>
      <c r="E33" s="24"/>
      <c r="F33" s="25"/>
      <c r="G33" s="25"/>
      <c r="H33" s="2"/>
      <c r="I33" s="34"/>
      <c r="J33" s="2"/>
      <c r="M33" s="26"/>
      <c r="N33" s="26"/>
      <c r="O33" s="26"/>
      <c r="P33" s="27"/>
      <c r="R33" s="69"/>
      <c r="S33" s="69"/>
      <c r="T33" s="64"/>
    </row>
  </sheetData>
  <mergeCells count="11">
    <mergeCell ref="A5:O5"/>
    <mergeCell ref="A7:O7"/>
    <mergeCell ref="F14:K14"/>
    <mergeCell ref="L14:P14"/>
    <mergeCell ref="O13:P13"/>
    <mergeCell ref="N12:O12"/>
    <mergeCell ref="A14:A15"/>
    <mergeCell ref="B14:B15"/>
    <mergeCell ref="C14:C15"/>
    <mergeCell ref="D14:D15"/>
    <mergeCell ref="E14:E15"/>
  </mergeCells>
  <phoneticPr fontId="4" type="noConversion"/>
  <pageMargins left="0.94488188976377963" right="0.19685039370078741" top="0.27559055118110237" bottom="0.23622047244094491" header="0.31496062992125984" footer="0.19685039370078741"/>
  <pageSetup paperSize="8" scale="60" orientation="portrait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 </vt:lpstr>
      <vt:lpstr>'T-1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Rolands</dc:creator>
  <cp:lastModifiedBy>RB</cp:lastModifiedBy>
  <cp:lastPrinted>2023-10-17T14:31:14Z</cp:lastPrinted>
  <dcterms:created xsi:type="dcterms:W3CDTF">1996-10-14T23:33:28Z</dcterms:created>
  <dcterms:modified xsi:type="dcterms:W3CDTF">2023-11-11T13:09:14Z</dcterms:modified>
</cp:coreProperties>
</file>